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V:\GELIC\COLIC\PASTAS COLIC\2021\02 - Licitações - Modalidades\Pregão\PE 12.2021 - CFTV - 50840.100818.2020-60\Edital e Anexos\"/>
    </mc:Choice>
  </mc:AlternateContent>
  <xr:revisionPtr revIDLastSave="0" documentId="8_{4AD4F7E8-C1D9-4A49-AA38-12282A0BE0BD}" xr6:coauthVersionLast="45" xr6:coauthVersionMax="45" xr10:uidLastSave="{00000000-0000-0000-0000-000000000000}"/>
  <bookViews>
    <workbookView xWindow="28680" yWindow="-120" windowWidth="20730" windowHeight="11760" tabRatio="599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" i="1" l="1"/>
  <c r="K6" i="1"/>
  <c r="K7" i="1"/>
  <c r="J6" i="1" l="1"/>
  <c r="F6" i="1"/>
  <c r="E7" i="1" l="1"/>
  <c r="H6" i="1" l="1"/>
</calcChain>
</file>

<file path=xl/sharedStrings.xml><?xml version="1.0" encoding="utf-8"?>
<sst xmlns="http://schemas.openxmlformats.org/spreadsheetml/2006/main" count="35" uniqueCount="32">
  <si>
    <t xml:space="preserve">Descrição </t>
  </si>
  <si>
    <t>E-MAIL</t>
  </si>
  <si>
    <t>A</t>
  </si>
  <si>
    <t>B</t>
  </si>
  <si>
    <t>C</t>
  </si>
  <si>
    <t>CNPJ/ UASG</t>
  </si>
  <si>
    <t xml:space="preserve">MAPA DE PREÇOS </t>
  </si>
  <si>
    <t>Pesquisa de mercado</t>
  </si>
  <si>
    <t>02.596.120/0001-29</t>
  </si>
  <si>
    <t xml:space="preserve">DIVS  (A) </t>
  </si>
  <si>
    <t>Serviços de monitoramento eletrônico das dependências da Empresa de Planejamento e Logística - EPL/SA, por intermédio de Circuito Fechado de Televisão (CFTV), sistema de alarme sonoro com sensores, sistema de controle de acesso e sistema temporizador de energia, incluindo o fornecimento em regime de comodato, dos equipamentos, peças, acessórios e componentes dos sistemas, além da manutenção técnica preventiva e corretiva dos sistemas e equipamentos.</t>
  </si>
  <si>
    <t>Instalação dos equipamentos e sistemas de CFTV, alarme sonoro com sensores, controle de acesso e  temporizador de energia, com fornecimento de peças, acessórios e componentes.</t>
  </si>
  <si>
    <t xml:space="preserve">Qntd anual </t>
  </si>
  <si>
    <t>Preço Total R$</t>
  </si>
  <si>
    <t xml:space="preserve">Item </t>
  </si>
  <si>
    <t>Preço  R$</t>
  </si>
  <si>
    <t>Preço R$</t>
  </si>
  <si>
    <t>Tele Alarme Segurança Eletrônica Ltda (TASS)</t>
  </si>
  <si>
    <t>vendas4@rommaeletronica.com.br</t>
  </si>
  <si>
    <t>29.188.143/0001-50</t>
  </si>
  <si>
    <t>DIVS Segurança e Tecnologia</t>
  </si>
  <si>
    <t xml:space="preserve"> Romma Segurança Eletrônica </t>
  </si>
  <si>
    <t>27.363.165/0001-84</t>
  </si>
  <si>
    <t>engenheiro@divsseguranca.com.br</t>
  </si>
  <si>
    <t>ROMMA (B)</t>
  </si>
  <si>
    <t>Tele Alarme Segurança Eletrônica Ltda (C )</t>
  </si>
  <si>
    <t>EMPRESAS</t>
  </si>
  <si>
    <t xml:space="preserve">tass@tassalarmes.com.br /rod@tassalarmes.com.br </t>
  </si>
  <si>
    <t xml:space="preserve">Obs: </t>
  </si>
  <si>
    <t>Foram realizadas buscas em contratações similares (SEI n° 4658486) e pesquisa no Painel de Preços (SEI n° 4658450), porém, considerando as especificidades diferentes ao objeto da contratação, não foram consideradas para fins de composição do mapa de preços.</t>
  </si>
  <si>
    <t xml:space="preserve">Média por item </t>
  </si>
  <si>
    <t xml:space="preserve">Média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</si>
</sst>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/>
    <xf numFmtId="0" fontId="5" fillId="4" borderId="0" xfId="0" applyFont="1" applyFill="1" applyBorder="1"/>
    <xf numFmtId="0" fontId="5" fillId="4" borderId="0" xfId="0" applyFont="1" applyFill="1"/>
    <xf numFmtId="0" fontId="7" fillId="0" borderId="1" xfId="0" applyFont="1" applyBorder="1" applyAlignment="1">
      <alignment horizontal="center" vertical="center"/>
    </xf>
    <xf numFmtId="164" fontId="5" fillId="4" borderId="0" xfId="0" applyNumberFormat="1" applyFont="1" applyFill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 wrapText="1"/>
    </xf>
    <xf numFmtId="164" fontId="5" fillId="4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5" fillId="0" borderId="1" xfId="0" applyFont="1" applyBorder="1"/>
    <xf numFmtId="164" fontId="5" fillId="0" borderId="0" xfId="0" applyNumberFormat="1" applyFont="1"/>
    <xf numFmtId="164" fontId="4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3" fillId="4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8" fontId="4" fillId="0" borderId="5" xfId="0" applyNumberFormat="1" applyFont="1" applyBorder="1" applyAlignment="1">
      <alignment horizontal="center" vertical="center"/>
    </xf>
    <xf numFmtId="8" fontId="4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8" fontId="6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das4@rommaeletronica.com.br" TargetMode="External"/><Relationship Id="rId1" Type="http://schemas.openxmlformats.org/officeDocument/2006/relationships/hyperlink" Target="mailto:engenheiro@divsseguranca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5"/>
  <sheetViews>
    <sheetView tabSelected="1" zoomScale="95" zoomScaleNormal="95" workbookViewId="0">
      <selection activeCell="N6" sqref="N6"/>
    </sheetView>
  </sheetViews>
  <sheetFormatPr defaultRowHeight="15.75" x14ac:dyDescent="0.25"/>
  <cols>
    <col min="1" max="1" width="0.7109375" style="3" customWidth="1"/>
    <col min="2" max="2" width="6.28515625" style="4" customWidth="1"/>
    <col min="3" max="3" width="64.42578125" style="4" customWidth="1"/>
    <col min="4" max="4" width="14.42578125" style="4" customWidth="1"/>
    <col min="5" max="5" width="13.42578125" style="4" bestFit="1" customWidth="1"/>
    <col min="6" max="8" width="14.28515625" style="4" customWidth="1"/>
    <col min="9" max="9" width="12.85546875" style="4" bestFit="1" customWidth="1"/>
    <col min="10" max="11" width="14.28515625" style="4" customWidth="1"/>
    <col min="12" max="12" width="16.85546875" style="4" customWidth="1"/>
    <col min="13" max="16" width="13.42578125" style="4" bestFit="1" customWidth="1"/>
    <col min="17" max="16384" width="9.140625" style="4"/>
  </cols>
  <sheetData>
    <row r="2" spans="1:16" ht="24.75" customHeight="1" x14ac:dyDescent="0.25">
      <c r="B2" s="62" t="s">
        <v>6</v>
      </c>
      <c r="C2" s="62"/>
      <c r="D2" s="62"/>
      <c r="E2" s="62"/>
      <c r="F2" s="62"/>
      <c r="G2" s="62"/>
      <c r="H2" s="62"/>
      <c r="I2" s="62"/>
      <c r="J2" s="62"/>
      <c r="K2" s="31"/>
    </row>
    <row r="3" spans="1:16" ht="24.75" customHeight="1" x14ac:dyDescent="0.25">
      <c r="B3" s="7"/>
      <c r="C3" s="7"/>
      <c r="D3" s="62" t="s">
        <v>7</v>
      </c>
      <c r="E3" s="62"/>
      <c r="F3" s="62"/>
      <c r="G3" s="62"/>
      <c r="H3" s="62"/>
      <c r="I3" s="62"/>
      <c r="J3" s="62"/>
      <c r="K3" s="31"/>
    </row>
    <row r="4" spans="1:16" ht="77.25" customHeight="1" x14ac:dyDescent="0.25">
      <c r="B4" s="67" t="s">
        <v>14</v>
      </c>
      <c r="C4" s="67" t="s">
        <v>0</v>
      </c>
      <c r="D4" s="17"/>
      <c r="E4" s="65" t="s">
        <v>9</v>
      </c>
      <c r="F4" s="66"/>
      <c r="G4" s="65" t="s">
        <v>24</v>
      </c>
      <c r="H4" s="66"/>
      <c r="I4" s="68" t="s">
        <v>25</v>
      </c>
      <c r="J4" s="66"/>
      <c r="K4" s="38"/>
    </row>
    <row r="5" spans="1:16" ht="58.5" customHeight="1" x14ac:dyDescent="0.25">
      <c r="B5" s="67"/>
      <c r="C5" s="67"/>
      <c r="D5" s="11" t="s">
        <v>12</v>
      </c>
      <c r="E5" s="1" t="s">
        <v>15</v>
      </c>
      <c r="F5" s="1" t="s">
        <v>13</v>
      </c>
      <c r="G5" s="1" t="s">
        <v>16</v>
      </c>
      <c r="H5" s="14" t="s">
        <v>13</v>
      </c>
      <c r="I5" s="1" t="s">
        <v>16</v>
      </c>
      <c r="J5" s="14" t="s">
        <v>13</v>
      </c>
      <c r="K5" s="14" t="s">
        <v>30</v>
      </c>
      <c r="L5" s="39" t="s">
        <v>31</v>
      </c>
    </row>
    <row r="6" spans="1:16" s="6" customFormat="1" ht="110.25" customHeight="1" x14ac:dyDescent="0.25">
      <c r="A6" s="5"/>
      <c r="B6" s="9">
        <v>1</v>
      </c>
      <c r="C6" s="16" t="s">
        <v>10</v>
      </c>
      <c r="D6" s="18">
        <v>12</v>
      </c>
      <c r="E6" s="23">
        <v>1833.7</v>
      </c>
      <c r="F6" s="49">
        <f>3925+(12*1833.7)</f>
        <v>25929.4</v>
      </c>
      <c r="G6" s="21">
        <v>2130</v>
      </c>
      <c r="H6" s="47">
        <f>G6*12</f>
        <v>25560</v>
      </c>
      <c r="I6" s="24">
        <v>2950</v>
      </c>
      <c r="J6" s="47">
        <f>I7+(12*I6)</f>
        <v>39250</v>
      </c>
      <c r="K6" s="30">
        <f>SUM(E6+G6+I6)/3*12</f>
        <v>27654.799999999999</v>
      </c>
      <c r="L6" s="63">
        <f>(F6+H6+J6)/3</f>
        <v>30246.466666666664</v>
      </c>
      <c r="M6" s="8"/>
      <c r="N6" s="8"/>
    </row>
    <row r="7" spans="1:16" s="6" customFormat="1" ht="65.25" customHeight="1" x14ac:dyDescent="0.25">
      <c r="A7" s="5"/>
      <c r="B7" s="10">
        <v>2</v>
      </c>
      <c r="C7" s="15" t="s">
        <v>11</v>
      </c>
      <c r="D7" s="19">
        <v>1</v>
      </c>
      <c r="E7" s="20">
        <f>3925</f>
        <v>3925</v>
      </c>
      <c r="F7" s="50"/>
      <c r="G7" s="21">
        <v>0</v>
      </c>
      <c r="H7" s="48"/>
      <c r="I7" s="22">
        <v>3850</v>
      </c>
      <c r="J7" s="48"/>
      <c r="K7" s="36">
        <f>SUM(E7+G7+I7)/3</f>
        <v>2591.6666666666665</v>
      </c>
      <c r="L7" s="64"/>
      <c r="M7" s="8"/>
      <c r="N7" s="8"/>
    </row>
    <row r="8" spans="1:16" ht="15.75" customHeight="1" x14ac:dyDescent="0.25">
      <c r="B8" s="40" t="s">
        <v>26</v>
      </c>
      <c r="C8" s="41"/>
      <c r="D8" s="56" t="s">
        <v>1</v>
      </c>
      <c r="E8" s="57"/>
      <c r="F8" s="57"/>
      <c r="G8" s="57"/>
      <c r="H8" s="58" t="s">
        <v>5</v>
      </c>
      <c r="I8" s="58"/>
      <c r="J8" s="58"/>
      <c r="K8" s="32"/>
    </row>
    <row r="9" spans="1:16" ht="16.5" customHeight="1" x14ac:dyDescent="0.25">
      <c r="B9" s="2" t="s">
        <v>2</v>
      </c>
      <c r="C9" s="25" t="s">
        <v>20</v>
      </c>
      <c r="D9" s="42" t="s">
        <v>23</v>
      </c>
      <c r="E9" s="43"/>
      <c r="F9" s="43"/>
      <c r="G9" s="44"/>
      <c r="H9" s="51" t="s">
        <v>22</v>
      </c>
      <c r="I9" s="51"/>
      <c r="J9" s="51"/>
      <c r="K9" s="33"/>
    </row>
    <row r="10" spans="1:16" s="13" customFormat="1" ht="16.5" customHeight="1" x14ac:dyDescent="0.25">
      <c r="A10" s="12"/>
      <c r="B10" s="2" t="s">
        <v>3</v>
      </c>
      <c r="C10" s="26" t="s">
        <v>21</v>
      </c>
      <c r="D10" s="45" t="s">
        <v>18</v>
      </c>
      <c r="E10" s="46"/>
      <c r="F10" s="46"/>
      <c r="G10" s="46"/>
      <c r="H10" s="51" t="s">
        <v>19</v>
      </c>
      <c r="I10" s="51"/>
      <c r="J10" s="51"/>
      <c r="K10" s="33"/>
      <c r="L10" s="37"/>
      <c r="M10" s="37"/>
      <c r="N10" s="37"/>
    </row>
    <row r="11" spans="1:16" ht="16.5" customHeight="1" x14ac:dyDescent="0.25">
      <c r="B11" s="2" t="s">
        <v>4</v>
      </c>
      <c r="C11" s="27" t="s">
        <v>17</v>
      </c>
      <c r="D11" s="52" t="s">
        <v>27</v>
      </c>
      <c r="E11" s="53"/>
      <c r="F11" s="53"/>
      <c r="G11" s="54"/>
      <c r="H11" s="55" t="s">
        <v>8</v>
      </c>
      <c r="I11" s="55"/>
      <c r="J11" s="55"/>
      <c r="K11" s="34"/>
    </row>
    <row r="13" spans="1:16" ht="31.5" customHeight="1" x14ac:dyDescent="0.25">
      <c r="B13" s="28" t="s">
        <v>28</v>
      </c>
      <c r="C13" s="59" t="s">
        <v>29</v>
      </c>
      <c r="D13" s="60"/>
      <c r="E13" s="60"/>
      <c r="F13" s="60"/>
      <c r="G13" s="60"/>
      <c r="H13" s="60"/>
      <c r="I13" s="60"/>
      <c r="J13" s="61"/>
      <c r="K13" s="35"/>
      <c r="O13" s="29"/>
    </row>
    <row r="14" spans="1:16" x14ac:dyDescent="0.25">
      <c r="O14" s="29"/>
      <c r="P14" s="29"/>
    </row>
    <row r="15" spans="1:16" x14ac:dyDescent="0.25">
      <c r="P15" s="29"/>
    </row>
  </sheetData>
  <mergeCells count="21">
    <mergeCell ref="C13:J13"/>
    <mergeCell ref="B2:J2"/>
    <mergeCell ref="L6:L7"/>
    <mergeCell ref="G4:H4"/>
    <mergeCell ref="H6:H7"/>
    <mergeCell ref="D3:J3"/>
    <mergeCell ref="B4:B5"/>
    <mergeCell ref="C4:C5"/>
    <mergeCell ref="I4:J4"/>
    <mergeCell ref="E4:F4"/>
    <mergeCell ref="D11:G11"/>
    <mergeCell ref="H11:J11"/>
    <mergeCell ref="D8:G8"/>
    <mergeCell ref="H8:J8"/>
    <mergeCell ref="H10:J10"/>
    <mergeCell ref="B8:C8"/>
    <mergeCell ref="D9:G9"/>
    <mergeCell ref="D10:G10"/>
    <mergeCell ref="J6:J7"/>
    <mergeCell ref="F6:F7"/>
    <mergeCell ref="H9:J9"/>
  </mergeCells>
  <hyperlinks>
    <hyperlink ref="D9" r:id="rId1" xr:uid="{C2BE2E1D-ACC5-4106-9D6D-6731669F7F78}"/>
    <hyperlink ref="D10" r:id="rId2" xr:uid="{48C41AEE-006F-42C9-814E-9586025752BA}"/>
  </hyperlinks>
  <pageMargins left="0.17" right="0.19" top="0.78740157499999996" bottom="0.78740157499999996" header="0.31496062000000002" footer="0.31496062000000002"/>
  <pageSetup paperSize="8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3AD8E12439A642826F3EC9D7EC6BDA" ma:contentTypeVersion="5" ma:contentTypeDescription="Crie um novo documento." ma:contentTypeScope="" ma:versionID="db92f12b9689b57f7b7ed4fc55e0ec00">
  <xsd:schema xmlns:xsd="http://www.w3.org/2001/XMLSchema" xmlns:xs="http://www.w3.org/2001/XMLSchema" xmlns:p="http://schemas.microsoft.com/office/2006/metadata/properties" xmlns:ns3="6d5af64b-7809-422a-8c94-ca6e6e7beb3f" xmlns:ns4="f57e051e-8221-4f73-a075-6d02dc37ed74" targetNamespace="http://schemas.microsoft.com/office/2006/metadata/properties" ma:root="true" ma:fieldsID="c7176711b95a93b58c36f3b3b72ed8a7" ns3:_="" ns4:_="">
    <xsd:import namespace="6d5af64b-7809-422a-8c94-ca6e6e7beb3f"/>
    <xsd:import namespace="f57e051e-8221-4f73-a075-6d02dc37ed7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5af64b-7809-422a-8c94-ca6e6e7beb3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7e051e-8221-4f73-a075-6d02dc37ed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AC9470-DF18-47FF-BD69-DDDF04061A6B}">
  <ds:schemaRefs>
    <ds:schemaRef ds:uri="f57e051e-8221-4f73-a075-6d02dc37ed74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6d5af64b-7809-422a-8c94-ca6e6e7beb3f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D22211E-8A92-477C-8EEC-23688D1C66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478837-C355-4F6E-A1C7-A45AB1BCA3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5af64b-7809-422a-8c94-ca6e6e7beb3f"/>
    <ds:schemaRef ds:uri="f57e051e-8221-4f73-a075-6d02dc37e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Firmiano Alves</dc:creator>
  <cp:lastModifiedBy>Tiago Severo Coelho de Oliveira</cp:lastModifiedBy>
  <cp:lastPrinted>2019-11-28T14:35:11Z</cp:lastPrinted>
  <dcterms:created xsi:type="dcterms:W3CDTF">2019-11-05T20:34:21Z</dcterms:created>
  <dcterms:modified xsi:type="dcterms:W3CDTF">2021-10-18T19:05:45Z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0x010100133AD8E12439A642826F3EC9D7EC6BDA</vt:lpwstr>
  </property>
</Properties>
</file>